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FCXGB74SPIkMG18aHtOVCWNp6F05NAnf2j370zzY3Db7jiepYLd+SKtihNvKreLyEX4uY8tY0zNDKuHleLwHSw==" workbookSaltValue="wf0h0TAQu/e4SB37Y1NthA==" workbookSpinCount="100000" lockStructure="1"/>
  <bookViews>
    <workbookView xWindow="0" yWindow="0" windowWidth="23040" windowHeight="940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<sst xmlns="http://schemas.openxmlformats.org/spreadsheetml/2006/main" count="221" uniqueCount="111">
  <si>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</si>
  <si>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</si>
  <si>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</si>
  <si>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</si>
  <si>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</si>
  <si>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</si>
  <si>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</si>
  <si>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</si>
  <si>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</si>
  <si>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</si>
  <si>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</si>
  <si>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</si>
  <si>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</si>
  <si>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</si>
  <si>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</si>
  <si>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</si>
  <si>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</si>
  <si>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</si>
  <si>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</si>
  <si>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</si>
  <si>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</si>
  <si>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</si>
  <si>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</si>
  <si>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</si>
  <si>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</si>
  <si>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</si>
  <si>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</si>
  <si>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</si>
  <si>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</si>
  <si>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</si>
  <si>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</si>
  <si>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</si>
  <si>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</si>
  <si>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</si>
  <si>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</si>
  <si>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</si>
  <si>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</si>
  <si>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</si>
  <si>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</si>
  <si>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</si>
  <si>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</si>
  <si>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</si>
  <si>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</si>
  <si>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</si>
  <si>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</si>
  <si>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</si>
  <si>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</si>
  <si>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</si>
  <si>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</si>
  <si>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</si>
  <si>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</si>
  <si>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</si>
  <si>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</si>
  <si>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</si>
  <si>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</si>
  <si>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</si>
  <si>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</si>
  <si>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</si>
  <si>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</si>
  <si>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</si>
  <si>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</si>
  <si>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</si>
  <si>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</si>
  <si>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</si>
  <si>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</si>
  <si>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</si>
  <si>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</si>
  <si>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</si>
  <si>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</si>
  <si>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</si>
  <si>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</si>
  <si>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</si>
  <si>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</si>
  <si>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</si>
  <si>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</si>
  <si>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</si>
  <si>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</si>
  <si>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</si>
  <si>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</si>
  <si>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</si>
  <si>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</si>
  <si>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</si>
  <si>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</si>
  <si>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</si>
  <si>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</si>
  <si>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</si>
  <si>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</si>
  <si>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</si>
  <si>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</si>
  <si>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</si>
  <si>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</si>
  <si>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</si>
  <si>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</si>
  <si>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</si>
  <si>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</si>
  <si>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</si>
  <si>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</si>
  <si>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</si>
  <si>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</si>
  <si>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</si>
  <si>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</si>
  <si>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</si>
  <si>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</si>
  <si>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</si>
  <si>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</si>
  <si>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</si>
  <si>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</si>
  <si>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</si>
  <si>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村内に整備された4地区の処理場は、ともに10年以上経過している。平成27年度に実施した施設機能診断調査及び最適整備構想策定に基づき効率的な更新・統合の検討を進める。</t>
    <rPh sb="2" eb="4">
      <t>ソンナイ</t>
    </rPh>
    <rPh sb="5" eb="7">
      <t>セイビ</t>
    </rPh>
    <rPh sb="11" eb="13">
      <t>チク</t>
    </rPh>
    <rPh sb="14" eb="17">
      <t>ショリジョウ</t>
    </rPh>
    <rPh sb="24" eb="27">
      <t>ネンイジョウ</t>
    </rPh>
    <rPh sb="27" eb="29">
      <t>ケイカ</t>
    </rPh>
    <rPh sb="34" eb="36">
      <t>ヘイセイ</t>
    </rPh>
    <rPh sb="38" eb="40">
      <t>ネンド</t>
    </rPh>
    <rPh sb="41" eb="43">
      <t>ジッシ</t>
    </rPh>
    <rPh sb="45" eb="47">
      <t>シセツ</t>
    </rPh>
    <rPh sb="47" eb="49">
      <t>キノウ</t>
    </rPh>
    <rPh sb="49" eb="51">
      <t>シンダン</t>
    </rPh>
    <rPh sb="51" eb="53">
      <t>チョウサ</t>
    </rPh>
    <rPh sb="53" eb="54">
      <t>オヨ</t>
    </rPh>
    <rPh sb="55" eb="57">
      <t>サイテキ</t>
    </rPh>
    <rPh sb="57" eb="59">
      <t>セイビ</t>
    </rPh>
    <rPh sb="59" eb="61">
      <t>コウソウ</t>
    </rPh>
    <rPh sb="61" eb="63">
      <t>サクテイ</t>
    </rPh>
    <rPh sb="64" eb="65">
      <t>モト</t>
    </rPh>
    <rPh sb="67" eb="70">
      <t>コウリツテキ</t>
    </rPh>
    <rPh sb="71" eb="73">
      <t>コウシン</t>
    </rPh>
    <rPh sb="74" eb="76">
      <t>トウゴウ</t>
    </rPh>
    <rPh sb="77" eb="79">
      <t>ケントウ</t>
    </rPh>
    <rPh sb="80" eb="81">
      <t>スス</t>
    </rPh>
    <phoneticPr fontId="4"/>
  </si>
  <si>
    <t xml:space="preserve">
　総収益の内訳としては料金収入で約４割、一般会計繰入金で約６割という収益構造となっており、一般会計繰入金に依存せざるを得ない状況である。
　収益的収支比率及び経費回収率ともに100％に満たないものの、収益的収支比率は対前年比108％、経費回収率は対前年比105％と少しながら向上した。
　企業債残高対事業規模比率については、地方債償還金のほぼ全額を一般会計からの繰入金で賄っているため、当該値に表示がされていない。
　汚水処理原価については減少してきているが、依然、平均値を超える水準にある。人口の減少に伴い、汚水処理費も年々減少にある中で、有収水量に占める不明水の割合が多くなってきている事が要因と考えられる。
　償還金の減少や料金改定に伴い、汚水処理原価が減少していることから、経費回収率も向上している。
　水洗化率については、平均値と比較しても高い水準となっている。</t>
    <rPh sb="2" eb="5">
      <t>ソウシュウエキ</t>
    </rPh>
    <rPh sb="6" eb="8">
      <t>ウチワケ</t>
    </rPh>
    <rPh sb="12" eb="14">
      <t>リョウキン</t>
    </rPh>
    <rPh sb="14" eb="16">
      <t>シュウニュウ</t>
    </rPh>
    <rPh sb="17" eb="18">
      <t>ヤク</t>
    </rPh>
    <rPh sb="19" eb="20">
      <t>ワリ</t>
    </rPh>
    <rPh sb="21" eb="23">
      <t>イッパン</t>
    </rPh>
    <rPh sb="23" eb="25">
      <t>カイケイ</t>
    </rPh>
    <rPh sb="25" eb="27">
      <t>クリイレ</t>
    </rPh>
    <rPh sb="27" eb="28">
      <t>キン</t>
    </rPh>
    <rPh sb="29" eb="30">
      <t>ヤク</t>
    </rPh>
    <rPh sb="31" eb="32">
      <t>ワリ</t>
    </rPh>
    <rPh sb="35" eb="37">
      <t>シュウエキ</t>
    </rPh>
    <rPh sb="37" eb="39">
      <t>コウゾウ</t>
    </rPh>
    <rPh sb="46" eb="48">
      <t>イッパン</t>
    </rPh>
    <rPh sb="48" eb="50">
      <t>カイケイ</t>
    </rPh>
    <rPh sb="50" eb="52">
      <t>クリイレ</t>
    </rPh>
    <rPh sb="52" eb="53">
      <t>キン</t>
    </rPh>
    <rPh sb="54" eb="56">
      <t>イゾン</t>
    </rPh>
    <rPh sb="60" eb="61">
      <t>エ</t>
    </rPh>
    <rPh sb="63" eb="65">
      <t>ジョウキョウ</t>
    </rPh>
    <rPh sb="71" eb="74">
      <t>シュウエキテキ</t>
    </rPh>
    <rPh sb="74" eb="76">
      <t>シュウシ</t>
    </rPh>
    <rPh sb="76" eb="78">
      <t>ヒリツ</t>
    </rPh>
    <rPh sb="78" eb="79">
      <t>オヨ</t>
    </rPh>
    <rPh sb="80" eb="82">
      <t>ケイヒ</t>
    </rPh>
    <rPh sb="82" eb="84">
      <t>カイシュウ</t>
    </rPh>
    <rPh sb="84" eb="85">
      <t>リツ</t>
    </rPh>
    <rPh sb="93" eb="94">
      <t>ミ</t>
    </rPh>
    <rPh sb="101" eb="104">
      <t>シュウエキテキ</t>
    </rPh>
    <rPh sb="104" eb="106">
      <t>シュウシ</t>
    </rPh>
    <rPh sb="106" eb="108">
      <t>ヒリツ</t>
    </rPh>
    <rPh sb="109" eb="110">
      <t>タイ</t>
    </rPh>
    <rPh sb="110" eb="112">
      <t>ゼンネン</t>
    </rPh>
    <rPh sb="112" eb="113">
      <t>ヒ</t>
    </rPh>
    <rPh sb="118" eb="120">
      <t>ケイヒ</t>
    </rPh>
    <rPh sb="120" eb="122">
      <t>カイシュウ</t>
    </rPh>
    <rPh sb="122" eb="123">
      <t>リツ</t>
    </rPh>
    <rPh sb="124" eb="125">
      <t>タイ</t>
    </rPh>
    <rPh sb="125" eb="128">
      <t>ゼンネンヒ</t>
    </rPh>
    <rPh sb="133" eb="134">
      <t>スコ</t>
    </rPh>
    <rPh sb="138" eb="140">
      <t>コウジョウ</t>
    </rPh>
    <rPh sb="145" eb="147">
      <t>キギョウ</t>
    </rPh>
    <rPh sb="147" eb="148">
      <t>サイ</t>
    </rPh>
    <rPh sb="148" eb="150">
      <t>ザンダカ</t>
    </rPh>
    <rPh sb="150" eb="151">
      <t>タイ</t>
    </rPh>
    <rPh sb="151" eb="153">
      <t>ジギョウ</t>
    </rPh>
    <rPh sb="153" eb="155">
      <t>キボ</t>
    </rPh>
    <rPh sb="155" eb="157">
      <t>ヒリツ</t>
    </rPh>
    <rPh sb="163" eb="166">
      <t>チホウサイ</t>
    </rPh>
    <rPh sb="166" eb="169">
      <t>ショウカンキン</t>
    </rPh>
    <rPh sb="172" eb="174">
      <t>ゼンガク</t>
    </rPh>
    <rPh sb="175" eb="177">
      <t>イッパン</t>
    </rPh>
    <rPh sb="177" eb="179">
      <t>カイケイ</t>
    </rPh>
    <rPh sb="182" eb="184">
      <t>クリイレ</t>
    </rPh>
    <rPh sb="184" eb="185">
      <t>キン</t>
    </rPh>
    <rPh sb="186" eb="187">
      <t>マカナ</t>
    </rPh>
    <rPh sb="194" eb="196">
      <t>トウガイ</t>
    </rPh>
    <rPh sb="196" eb="197">
      <t>チ</t>
    </rPh>
    <rPh sb="198" eb="200">
      <t>ヒョウジ</t>
    </rPh>
    <rPh sb="210" eb="212">
      <t>オスイ</t>
    </rPh>
    <rPh sb="212" eb="214">
      <t>ショリ</t>
    </rPh>
    <rPh sb="214" eb="216">
      <t>ゲンカ</t>
    </rPh>
    <rPh sb="221" eb="223">
      <t>ゲンショウ</t>
    </rPh>
    <rPh sb="231" eb="233">
      <t>イゼン</t>
    </rPh>
    <rPh sb="234" eb="237">
      <t>ヘイキンチ</t>
    </rPh>
    <rPh sb="238" eb="239">
      <t>コ</t>
    </rPh>
    <rPh sb="241" eb="243">
      <t>スイジュン</t>
    </rPh>
    <rPh sb="247" eb="249">
      <t>ジンコウ</t>
    </rPh>
    <rPh sb="250" eb="252">
      <t>ゲンショウ</t>
    </rPh>
    <rPh sb="253" eb="254">
      <t>トモナ</t>
    </rPh>
    <rPh sb="256" eb="258">
      <t>オスイ</t>
    </rPh>
    <rPh sb="258" eb="260">
      <t>ショリ</t>
    </rPh>
    <rPh sb="260" eb="261">
      <t>ヒ</t>
    </rPh>
    <rPh sb="262" eb="264">
      <t>ネンネン</t>
    </rPh>
    <rPh sb="264" eb="266">
      <t>ゲンショウ</t>
    </rPh>
    <rPh sb="269" eb="270">
      <t>ナカ</t>
    </rPh>
    <rPh sb="272" eb="274">
      <t>ユウシュウ</t>
    </rPh>
    <rPh sb="274" eb="276">
      <t>スイリョウ</t>
    </rPh>
    <rPh sb="277" eb="278">
      <t>シ</t>
    </rPh>
    <rPh sb="280" eb="282">
      <t>フメイ</t>
    </rPh>
    <rPh sb="282" eb="283">
      <t>スイ</t>
    </rPh>
    <rPh sb="284" eb="286">
      <t>ワリアイ</t>
    </rPh>
    <rPh sb="287" eb="288">
      <t>オオ</t>
    </rPh>
    <rPh sb="296" eb="297">
      <t>コト</t>
    </rPh>
    <rPh sb="298" eb="300">
      <t>ヨウイン</t>
    </rPh>
    <rPh sb="301" eb="302">
      <t>カンガ</t>
    </rPh>
    <rPh sb="309" eb="312">
      <t>ショウカンキン</t>
    </rPh>
    <rPh sb="313" eb="315">
      <t>ゲンショウ</t>
    </rPh>
    <rPh sb="316" eb="318">
      <t>リョウキン</t>
    </rPh>
    <rPh sb="318" eb="320">
      <t>カイテイ</t>
    </rPh>
    <rPh sb="321" eb="322">
      <t>トモナ</t>
    </rPh>
    <rPh sb="324" eb="326">
      <t>オスイ</t>
    </rPh>
    <rPh sb="326" eb="328">
      <t>ショリ</t>
    </rPh>
    <rPh sb="328" eb="330">
      <t>ゲンカ</t>
    </rPh>
    <rPh sb="331" eb="333">
      <t>ゲンショウ</t>
    </rPh>
    <rPh sb="342" eb="344">
      <t>ケイヒ</t>
    </rPh>
    <rPh sb="344" eb="346">
      <t>カイシュウ</t>
    </rPh>
    <rPh sb="346" eb="347">
      <t>リツ</t>
    </rPh>
    <rPh sb="348" eb="350">
      <t>コウジョウ</t>
    </rPh>
    <rPh sb="357" eb="360">
      <t>スイセンカ</t>
    </rPh>
    <rPh sb="360" eb="361">
      <t>リツ</t>
    </rPh>
    <rPh sb="367" eb="370">
      <t>ヘイキンチ</t>
    </rPh>
    <rPh sb="371" eb="373">
      <t>ヒカク</t>
    </rPh>
    <rPh sb="376" eb="377">
      <t>タカ</t>
    </rPh>
    <rPh sb="378" eb="380">
      <t>スイジュン</t>
    </rPh>
    <phoneticPr fontId="4"/>
  </si>
  <si>
    <t xml:space="preserve">
　料金改定により一時的な収益の向上はみられるものの、今後の更新整備による経費の増大、人口減少に伴う収益の減少等から、今後は処理区の統合等を検討し村全体として効率的な施設運営を進めていく必要がある。
　施設利用率が48％程度に留まっており、今後も当初の計画人口は見込めないことから、隣接する処理区との統合を図りながら、村全体として効率的な施設運営を進めていく。</t>
    <rPh sb="2" eb="4">
      <t>リョウキン</t>
    </rPh>
    <rPh sb="4" eb="6">
      <t>カイテイ</t>
    </rPh>
    <rPh sb="9" eb="12">
      <t>イチジテキ</t>
    </rPh>
    <rPh sb="13" eb="15">
      <t>シュウエキ</t>
    </rPh>
    <rPh sb="16" eb="18">
      <t>コウジョウ</t>
    </rPh>
    <rPh sb="27" eb="29">
      <t>コンゴ</t>
    </rPh>
    <rPh sb="30" eb="32">
      <t>コウシン</t>
    </rPh>
    <rPh sb="32" eb="34">
      <t>セイビ</t>
    </rPh>
    <rPh sb="37" eb="39">
      <t>ケイヒ</t>
    </rPh>
    <rPh sb="40" eb="42">
      <t>ゾウダイ</t>
    </rPh>
    <rPh sb="43" eb="45">
      <t>ジンコウ</t>
    </rPh>
    <rPh sb="45" eb="47">
      <t>ゲンショウ</t>
    </rPh>
    <rPh sb="48" eb="49">
      <t>トモナ</t>
    </rPh>
    <rPh sb="50" eb="52">
      <t>シュウエキ</t>
    </rPh>
    <rPh sb="53" eb="55">
      <t>ゲンショウ</t>
    </rPh>
    <rPh sb="55" eb="56">
      <t>トウ</t>
    </rPh>
    <rPh sb="59" eb="61">
      <t>コンゴ</t>
    </rPh>
    <rPh sb="62" eb="64">
      <t>ショリ</t>
    </rPh>
    <rPh sb="64" eb="65">
      <t>ク</t>
    </rPh>
    <rPh sb="66" eb="68">
      <t>トウゴウ</t>
    </rPh>
    <rPh sb="68" eb="69">
      <t>トウ</t>
    </rPh>
    <rPh sb="70" eb="72">
      <t>ケントウ</t>
    </rPh>
    <rPh sb="73" eb="74">
      <t>ムラ</t>
    </rPh>
    <rPh sb="74" eb="76">
      <t>ゼンタイ</t>
    </rPh>
    <rPh sb="79" eb="82">
      <t>コウリツテキ</t>
    </rPh>
    <rPh sb="83" eb="85">
      <t>シセツ</t>
    </rPh>
    <rPh sb="85" eb="87">
      <t>ウンエイ</t>
    </rPh>
    <rPh sb="88" eb="89">
      <t>スス</t>
    </rPh>
    <rPh sb="93" eb="95">
      <t>ヒツヨウ</t>
    </rPh>
    <rPh sb="101" eb="103">
      <t>シセツ</t>
    </rPh>
    <rPh sb="103" eb="106">
      <t>リヨウリツ</t>
    </rPh>
    <rPh sb="110" eb="112">
      <t>テイド</t>
    </rPh>
    <rPh sb="113" eb="114">
      <t>トド</t>
    </rPh>
    <rPh sb="120" eb="122">
      <t>コンゴ</t>
    </rPh>
    <rPh sb="123" eb="125">
      <t>トウショ</t>
    </rPh>
    <rPh sb="126" eb="128">
      <t>ケイカク</t>
    </rPh>
    <rPh sb="128" eb="130">
      <t>ジンコウ</t>
    </rPh>
    <rPh sb="131" eb="133">
      <t>ミコ</t>
    </rPh>
    <rPh sb="141" eb="143">
      <t>リンセツ</t>
    </rPh>
    <rPh sb="145" eb="147">
      <t>ショリ</t>
    </rPh>
    <rPh sb="147" eb="148">
      <t>ク</t>
    </rPh>
    <rPh sb="150" eb="152">
      <t>トウゴウ</t>
    </rPh>
    <rPh sb="153" eb="154">
      <t>ハカ</t>
    </rPh>
    <rPh sb="159" eb="160">
      <t>ムラ</t>
    </rPh>
    <rPh sb="160" eb="162">
      <t>ゼンタイ</t>
    </rPh>
    <rPh sb="165" eb="168">
      <t>コウリツテキ</t>
    </rPh>
    <rPh sb="169" eb="171">
      <t>シセツ</t>
    </rPh>
    <rPh sb="171" eb="173">
      <t>ウンエイ</t>
    </rPh>
    <rPh sb="174" eb="175">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</si>
</sst>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9031296"/>
        <c:axId val="7903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79031296"/>
        <c:axId val="79033472"/>
      </c:lineChart>
      <c:dateAx>
        <c:axId val="79031296"/>
        <c:scaling>
          <c:orientation val="minMax"/>
        </c:scaling>
        <c:delete val="1"/>
        <c:axPos val="b"/>
        <c:numFmt formatCode="ge" sourceLinked="1"/>
        <c:majorTickMark val="none"/>
        <c:minorTickMark val="none"/>
        <c:tickLblPos val="none"/>
        <c:crossAx val="79033472"/>
        <c:crosses val="autoZero"/>
        <c:auto val="1"/>
        <c:lblOffset val="100"/>
        <c:baseTimeUnit val="years"/>
      </c:dateAx>
      <c:valAx>
        <c:axId val="7903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0312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55.74</c:v>
                </c:pt>
                <c:pt idx="1">
                  <c:v>55.74</c:v>
                </c:pt>
                <c:pt idx="2">
                  <c:v>54.63</c:v>
                </c:pt>
                <c:pt idx="3">
                  <c:v>48.83</c:v>
                </c:pt>
                <c:pt idx="4">
                  <c:v>48.51</c:v>
                </c:pt>
              </c:numCache>
            </c:numRef>
          </c:val>
        </c:ser>
        <c:dLbls>
          <c:showLegendKey val="0"/>
          <c:showVal val="0"/>
          <c:showCatName val="0"/>
          <c:showSerName val="0"/>
          <c:showPercent val="0"/>
          <c:showBubbleSize val="0"/>
        </c:dLbls>
        <c:gapWidth val="150"/>
        <c:axId val="89730432"/>
        <c:axId val="8975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89730432"/>
        <c:axId val="89757184"/>
      </c:lineChart>
      <c:dateAx>
        <c:axId val="89730432"/>
        <c:scaling>
          <c:orientation val="minMax"/>
        </c:scaling>
        <c:delete val="1"/>
        <c:axPos val="b"/>
        <c:numFmt formatCode="ge" sourceLinked="1"/>
        <c:majorTickMark val="none"/>
        <c:minorTickMark val="none"/>
        <c:tickLblPos val="none"/>
        <c:crossAx val="89757184"/>
        <c:crosses val="autoZero"/>
        <c:auto val="1"/>
        <c:lblOffset val="100"/>
        <c:baseTimeUnit val="years"/>
      </c:dateAx>
      <c:valAx>
        <c:axId val="8975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3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93.66</c:v>
                </c:pt>
                <c:pt idx="1">
                  <c:v>91.29</c:v>
                </c:pt>
                <c:pt idx="2">
                  <c:v>94.95</c:v>
                </c:pt>
                <c:pt idx="3">
                  <c:v>94.68</c:v>
                </c:pt>
                <c:pt idx="4">
                  <c:v>94.39</c:v>
                </c:pt>
              </c:numCache>
            </c:numRef>
          </c:val>
        </c:ser>
        <c:dLbls>
          <c:showLegendKey val="0"/>
          <c:showVal val="0"/>
          <c:showCatName val="0"/>
          <c:showSerName val="0"/>
          <c:showPercent val="0"/>
          <c:showBubbleSize val="0"/>
        </c:dLbls>
        <c:gapWidth val="150"/>
        <c:axId val="89771008"/>
        <c:axId val="9083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89771008"/>
        <c:axId val="90834048"/>
      </c:lineChart>
      <c:dateAx>
        <c:axId val="89771008"/>
        <c:scaling>
          <c:orientation val="minMax"/>
        </c:scaling>
        <c:delete val="1"/>
        <c:axPos val="b"/>
        <c:numFmt formatCode="ge" sourceLinked="1"/>
        <c:majorTickMark val="none"/>
        <c:minorTickMark val="none"/>
        <c:tickLblPos val="none"/>
        <c:crossAx val="90834048"/>
        <c:crosses val="autoZero"/>
        <c:auto val="1"/>
        <c:lblOffset val="100"/>
        <c:baseTimeUnit val="years"/>
      </c:dateAx>
      <c:valAx>
        <c:axId val="9083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7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75.36</c:v>
                </c:pt>
                <c:pt idx="1">
                  <c:v>73.41</c:v>
                </c:pt>
                <c:pt idx="2">
                  <c:v>72.760000000000005</c:v>
                </c:pt>
                <c:pt idx="3">
                  <c:v>76.77</c:v>
                </c:pt>
                <c:pt idx="4">
                  <c:v>83.3</c:v>
                </c:pt>
              </c:numCache>
            </c:numRef>
          </c:val>
        </c:ser>
        <c:dLbls>
          <c:showLegendKey val="0"/>
          <c:showVal val="0"/>
          <c:showCatName val="0"/>
          <c:showSerName val="0"/>
          <c:showPercent val="0"/>
          <c:showBubbleSize val="0"/>
        </c:dLbls>
        <c:gapWidth val="150"/>
        <c:axId val="78940800"/>
        <c:axId val="7895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940800"/>
        <c:axId val="78951168"/>
      </c:lineChart>
      <c:dateAx>
        <c:axId val="78940800"/>
        <c:scaling>
          <c:orientation val="minMax"/>
        </c:scaling>
        <c:delete val="1"/>
        <c:axPos val="b"/>
        <c:numFmt formatCode="ge" sourceLinked="1"/>
        <c:majorTickMark val="none"/>
        <c:minorTickMark val="none"/>
        <c:tickLblPos val="none"/>
        <c:crossAx val="78951168"/>
        <c:crosses val="autoZero"/>
        <c:auto val="1"/>
        <c:lblOffset val="100"/>
        <c:baseTimeUnit val="years"/>
      </c:dateAx>
      <c:valAx>
        <c:axId val="7895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4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969088"/>
        <c:axId val="810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969088"/>
        <c:axId val="81023360"/>
      </c:lineChart>
      <c:dateAx>
        <c:axId val="78969088"/>
        <c:scaling>
          <c:orientation val="minMax"/>
        </c:scaling>
        <c:delete val="1"/>
        <c:axPos val="b"/>
        <c:numFmt formatCode="ge" sourceLinked="1"/>
        <c:majorTickMark val="none"/>
        <c:minorTickMark val="none"/>
        <c:tickLblPos val="none"/>
        <c:crossAx val="81023360"/>
        <c:crosses val="autoZero"/>
        <c:auto val="1"/>
        <c:lblOffset val="100"/>
        <c:baseTimeUnit val="years"/>
      </c:dateAx>
      <c:valAx>
        <c:axId val="810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061760"/>
        <c:axId val="8113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061760"/>
        <c:axId val="81133568"/>
      </c:lineChart>
      <c:dateAx>
        <c:axId val="81061760"/>
        <c:scaling>
          <c:orientation val="minMax"/>
        </c:scaling>
        <c:delete val="1"/>
        <c:axPos val="b"/>
        <c:numFmt formatCode="ge" sourceLinked="1"/>
        <c:majorTickMark val="none"/>
        <c:minorTickMark val="none"/>
        <c:tickLblPos val="none"/>
        <c:crossAx val="81133568"/>
        <c:crosses val="autoZero"/>
        <c:auto val="1"/>
        <c:lblOffset val="100"/>
        <c:baseTimeUnit val="years"/>
      </c:dateAx>
      <c:valAx>
        <c:axId val="8113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06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165696"/>
        <c:axId val="8117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165696"/>
        <c:axId val="81171968"/>
      </c:lineChart>
      <c:dateAx>
        <c:axId val="81165696"/>
        <c:scaling>
          <c:orientation val="minMax"/>
        </c:scaling>
        <c:delete val="1"/>
        <c:axPos val="b"/>
        <c:numFmt formatCode="ge" sourceLinked="1"/>
        <c:majorTickMark val="none"/>
        <c:minorTickMark val="none"/>
        <c:tickLblPos val="none"/>
        <c:crossAx val="81171968"/>
        <c:crosses val="autoZero"/>
        <c:auto val="1"/>
        <c:lblOffset val="100"/>
        <c:baseTimeUnit val="years"/>
      </c:dateAx>
      <c:valAx>
        <c:axId val="811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16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206656"/>
        <c:axId val="8121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206656"/>
        <c:axId val="81212928"/>
      </c:lineChart>
      <c:dateAx>
        <c:axId val="81206656"/>
        <c:scaling>
          <c:orientation val="minMax"/>
        </c:scaling>
        <c:delete val="1"/>
        <c:axPos val="b"/>
        <c:numFmt formatCode="ge" sourceLinked="1"/>
        <c:majorTickMark val="none"/>
        <c:minorTickMark val="none"/>
        <c:tickLblPos val="none"/>
        <c:crossAx val="81212928"/>
        <c:crosses val="autoZero"/>
        <c:auto val="1"/>
        <c:lblOffset val="100"/>
        <c:baseTimeUnit val="years"/>
      </c:dateAx>
      <c:valAx>
        <c:axId val="8121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20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1499.11</c:v>
                </c:pt>
                <c:pt idx="1">
                  <c:v>1306.8499999999999</c:v>
                </c:pt>
                <c:pt idx="2">
                  <c:v>989.22</c:v>
                </c:pt>
                <c:pt idx="3">
                  <c:v>823.9</c:v>
                </c:pt>
                <c:pt idx="4" formatCode="#,##0.00;&quot;△&quot;#,##0.00">
                  <c:v>0</c:v>
                </c:pt>
              </c:numCache>
            </c:numRef>
          </c:val>
        </c:ser>
        <c:dLbls>
          <c:showLegendKey val="0"/>
          <c:showVal val="0"/>
          <c:showCatName val="0"/>
          <c:showSerName val="0"/>
          <c:showPercent val="0"/>
          <c:showBubbleSize val="0"/>
        </c:dLbls>
        <c:gapWidth val="150"/>
        <c:axId val="81225216"/>
        <c:axId val="812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81225216"/>
        <c:axId val="81227136"/>
      </c:lineChart>
      <c:dateAx>
        <c:axId val="81225216"/>
        <c:scaling>
          <c:orientation val="minMax"/>
        </c:scaling>
        <c:delete val="1"/>
        <c:axPos val="b"/>
        <c:numFmt formatCode="ge" sourceLinked="1"/>
        <c:majorTickMark val="none"/>
        <c:minorTickMark val="none"/>
        <c:tickLblPos val="none"/>
        <c:crossAx val="81227136"/>
        <c:crosses val="autoZero"/>
        <c:auto val="1"/>
        <c:lblOffset val="100"/>
        <c:baseTimeUnit val="years"/>
      </c:dateAx>
      <c:valAx>
        <c:axId val="812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2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29.48</c:v>
                </c:pt>
                <c:pt idx="1">
                  <c:v>33.42</c:v>
                </c:pt>
                <c:pt idx="2">
                  <c:v>43.17</c:v>
                </c:pt>
                <c:pt idx="3">
                  <c:v>45.7</c:v>
                </c:pt>
                <c:pt idx="4">
                  <c:v>48.26</c:v>
                </c:pt>
              </c:numCache>
            </c:numRef>
          </c:val>
        </c:ser>
        <c:dLbls>
          <c:showLegendKey val="0"/>
          <c:showVal val="0"/>
          <c:showCatName val="0"/>
          <c:showSerName val="0"/>
          <c:showPercent val="0"/>
          <c:showBubbleSize val="0"/>
        </c:dLbls>
        <c:gapWidth val="150"/>
        <c:axId val="89678592"/>
        <c:axId val="8968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89678592"/>
        <c:axId val="89680512"/>
      </c:lineChart>
      <c:dateAx>
        <c:axId val="89678592"/>
        <c:scaling>
          <c:orientation val="minMax"/>
        </c:scaling>
        <c:delete val="1"/>
        <c:axPos val="b"/>
        <c:numFmt formatCode="ge" sourceLinked="1"/>
        <c:majorTickMark val="none"/>
        <c:minorTickMark val="none"/>
        <c:tickLblPos val="none"/>
        <c:crossAx val="89680512"/>
        <c:crosses val="autoZero"/>
        <c:auto val="1"/>
        <c:lblOffset val="100"/>
        <c:baseTimeUnit val="years"/>
      </c:dateAx>
      <c:valAx>
        <c:axId val="8968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7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391.22</c:v>
                </c:pt>
                <c:pt idx="1">
                  <c:v>350.97</c:v>
                </c:pt>
                <c:pt idx="2">
                  <c:v>304.26</c:v>
                </c:pt>
                <c:pt idx="3">
                  <c:v>351.52</c:v>
                </c:pt>
                <c:pt idx="4">
                  <c:v>317.73</c:v>
                </c:pt>
              </c:numCache>
            </c:numRef>
          </c:val>
        </c:ser>
        <c:dLbls>
          <c:showLegendKey val="0"/>
          <c:showVal val="0"/>
          <c:showCatName val="0"/>
          <c:showSerName val="0"/>
          <c:showPercent val="0"/>
          <c:showBubbleSize val="0"/>
        </c:dLbls>
        <c:gapWidth val="150"/>
        <c:axId val="89714688"/>
        <c:axId val="8971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89714688"/>
        <c:axId val="89716608"/>
      </c:lineChart>
      <c:dateAx>
        <c:axId val="89714688"/>
        <c:scaling>
          <c:orientation val="minMax"/>
        </c:scaling>
        <c:delete val="1"/>
        <c:axPos val="b"/>
        <c:numFmt formatCode="ge" sourceLinked="1"/>
        <c:majorTickMark val="none"/>
        <c:minorTickMark val="none"/>
        <c:tickLblPos val="none"/>
        <c:crossAx val="89716608"/>
        <c:crosses val="autoZero"/>
        <c:auto val="1"/>
        <c:lblOffset val="100"/>
        <c:baseTimeUnit val="years"/>
      </c:dateAx>
      <c:valAx>
        <c:axId val="8971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1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P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上小阿仁村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2520</v>
      </c>
      <c r="AM8" s="47"/>
      <c r="AN8" s="47"/>
      <c r="AO8" s="47"/>
      <c r="AP8" s="47"/>
      <c r="AQ8" s="47"/>
      <c r="AR8" s="47"/>
      <c r="AS8" s="47"/>
      <c r="AT8" s="43">
        <f>データ!S6</f>
        <v>256.72000000000003</v>
      </c>
      <c r="AU8" s="43"/>
      <c r="AV8" s="43"/>
      <c r="AW8" s="43"/>
      <c r="AX8" s="43"/>
      <c r="AY8" s="43"/>
      <c r="AZ8" s="43"/>
      <c r="BA8" s="43"/>
      <c r="BB8" s="43">
        <f>データ!T6</f>
        <v>9.82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44.38</v>
      </c>
      <c r="Q10" s="43"/>
      <c r="R10" s="43"/>
      <c r="S10" s="43"/>
      <c r="T10" s="43"/>
      <c r="U10" s="43"/>
      <c r="V10" s="43"/>
      <c r="W10" s="43">
        <f>データ!P6</f>
        <v>90</v>
      </c>
      <c r="X10" s="43"/>
      <c r="Y10" s="43"/>
      <c r="Z10" s="43"/>
      <c r="AA10" s="43"/>
      <c r="AB10" s="43"/>
      <c r="AC10" s="43"/>
      <c r="AD10" s="47">
        <f>データ!Q6</f>
        <v>3705</v>
      </c>
      <c r="AE10" s="47"/>
      <c r="AF10" s="47"/>
      <c r="AG10" s="47"/>
      <c r="AH10" s="47"/>
      <c r="AI10" s="47"/>
      <c r="AJ10" s="47"/>
      <c r="AK10" s="2"/>
      <c r="AL10" s="47">
        <f>データ!U6</f>
        <v>1105</v>
      </c>
      <c r="AM10" s="47"/>
      <c r="AN10" s="47"/>
      <c r="AO10" s="47"/>
      <c r="AP10" s="47"/>
      <c r="AQ10" s="47"/>
      <c r="AR10" s="47"/>
      <c r="AS10" s="47"/>
      <c r="AT10" s="43">
        <f>データ!V6</f>
        <v>0.94</v>
      </c>
      <c r="AU10" s="43"/>
      <c r="AV10" s="43"/>
      <c r="AW10" s="43"/>
      <c r="AX10" s="43"/>
      <c r="AY10" s="43"/>
      <c r="AZ10" s="43"/>
      <c r="BA10" s="43"/>
      <c r="BB10" s="43">
        <f>データ!W6</f>
        <v>1175.53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algorithmName="SHA-512" hashValue="620ybl/rcSiA6nhAzWkyJKsN+h9HyzrR1UQMPEacPy5jMsPDx6zzp+WRQlCt6lhrM/t0jmcOyX55EldIKwTi3A==" saltValue="wGEEqXibLAuUsSHtBFDTcw=="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I1" workbookViewId="0">
      <selection activeCell="CP17" sqref="CP17"/>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53279</v>
      </c>
      <c r="D6" s="31">
        <f t="shared" si="3"/>
        <v>47</v>
      </c>
      <c r="E6" s="31">
        <f t="shared" si="3"/>
        <v>17</v>
      </c>
      <c r="F6" s="31">
        <f t="shared" si="3"/>
        <v>5</v>
      </c>
      <c r="G6" s="31">
        <f t="shared" si="3"/>
        <v>0</v>
      </c>
      <c r="H6" s="31" t="str">
        <f t="shared" si="3"/>
        <v>秋田県　上小阿仁村</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44.38</v>
      </c>
      <c r="P6" s="32">
        <f t="shared" si="3"/>
        <v>90</v>
      </c>
      <c r="Q6" s="32">
        <f t="shared" si="3"/>
        <v>3705</v>
      </c>
      <c r="R6" s="32">
        <f t="shared" si="3"/>
        <v>2520</v>
      </c>
      <c r="S6" s="32">
        <f t="shared" si="3"/>
        <v>256.72000000000003</v>
      </c>
      <c r="T6" s="32">
        <f t="shared" si="3"/>
        <v>9.82</v>
      </c>
      <c r="U6" s="32">
        <f t="shared" si="3"/>
        <v>1105</v>
      </c>
      <c r="V6" s="32">
        <f t="shared" si="3"/>
        <v>0.94</v>
      </c>
      <c r="W6" s="32">
        <f t="shared" si="3"/>
        <v>1175.53</v>
      </c>
      <c r="X6" s="33">
        <f>IF(X7="",NA(),X7)</f>
        <v>75.36</v>
      </c>
      <c r="Y6" s="33">
        <f t="shared" ref="Y6:AG6" si="4">IF(Y7="",NA(),Y7)</f>
        <v>73.41</v>
      </c>
      <c r="Z6" s="33">
        <f t="shared" si="4"/>
        <v>72.760000000000005</v>
      </c>
      <c r="AA6" s="33">
        <f t="shared" si="4"/>
        <v>76.77</v>
      </c>
      <c r="AB6" s="33">
        <f t="shared" si="4"/>
        <v>83.3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1499.11</v>
      </c>
      <c r="BF6" s="33">
        <f t="shared" ref="BF6:BN6" si="7">IF(BF7="",NA(),BF7)</f>
        <v>1306.8499999999999</v>
      </c>
      <c r="BG6" s="33">
        <f t="shared" si="7"/>
        <v>989.22</v>
      </c>
      <c r="BH6" s="33">
        <f t="shared" si="7"/>
        <v>823.9</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29.48</v>
      </c>
      <c r="BQ6" s="33">
        <f t="shared" ref="BQ6:BY6" si="8">IF(BQ7="",NA(),BQ7)</f>
        <v>33.42</v>
      </c>
      <c r="BR6" s="33">
        <f t="shared" si="8"/>
        <v>43.17</v>
      </c>
      <c r="BS6" s="33">
        <f t="shared" si="8"/>
        <v>45.7</v>
      </c>
      <c r="BT6" s="33">
        <f t="shared" si="8"/>
        <v>48.26</v>
      </c>
      <c r="BU6" s="33">
        <f t="shared" si="8"/>
        <v>51.56</v>
      </c>
      <c r="BV6" s="33">
        <f t="shared" si="8"/>
        <v>51.03</v>
      </c>
      <c r="BW6" s="33">
        <f t="shared" si="8"/>
        <v>50.9</v>
      </c>
      <c r="BX6" s="33">
        <f t="shared" si="8"/>
        <v>50.82</v>
      </c>
      <c r="BY6" s="33">
        <f t="shared" si="8"/>
        <v>52.19</v>
      </c>
      <c r="BZ6" s="32" t="str">
        <f>IF(BZ7="","",IF(BZ7="-","【-】","【"&amp;SUBSTITUTE(TEXT(BZ7,"#,##0.00"),"-","△")&amp;"】"))</f>
        <v>【52.78】</v>
      </c>
      <c r="CA6" s="33">
        <f>IF(CA7="",NA(),CA7)</f>
        <v>391.22</v>
      </c>
      <c r="CB6" s="33">
        <f t="shared" ref="CB6:CJ6" si="9">IF(CB7="",NA(),CB7)</f>
        <v>350.97</v>
      </c>
      <c r="CC6" s="33">
        <f t="shared" si="9"/>
        <v>304.26</v>
      </c>
      <c r="CD6" s="33">
        <f t="shared" si="9"/>
        <v>351.52</v>
      </c>
      <c r="CE6" s="33">
        <f t="shared" si="9"/>
        <v>317.73</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55.74</v>
      </c>
      <c r="CM6" s="33">
        <f t="shared" ref="CM6:CU6" si="10">IF(CM7="",NA(),CM7)</f>
        <v>55.74</v>
      </c>
      <c r="CN6" s="33">
        <f t="shared" si="10"/>
        <v>54.63</v>
      </c>
      <c r="CO6" s="33">
        <f t="shared" si="10"/>
        <v>48.83</v>
      </c>
      <c r="CP6" s="33">
        <f t="shared" si="10"/>
        <v>48.51</v>
      </c>
      <c r="CQ6" s="33">
        <f t="shared" si="10"/>
        <v>55.2</v>
      </c>
      <c r="CR6" s="33">
        <f t="shared" si="10"/>
        <v>54.74</v>
      </c>
      <c r="CS6" s="33">
        <f t="shared" si="10"/>
        <v>53.78</v>
      </c>
      <c r="CT6" s="33">
        <f t="shared" si="10"/>
        <v>53.24</v>
      </c>
      <c r="CU6" s="33">
        <f t="shared" si="10"/>
        <v>52.31</v>
      </c>
      <c r="CV6" s="32" t="str">
        <f>IF(CV7="","",IF(CV7="-","【-】","【"&amp;SUBSTITUTE(TEXT(CV7,"#,##0.00"),"-","△")&amp;"】"))</f>
        <v>【52.74】</v>
      </c>
      <c r="CW6" s="33">
        <f>IF(CW7="",NA(),CW7)</f>
        <v>93.66</v>
      </c>
      <c r="CX6" s="33">
        <f t="shared" ref="CX6:DF6" si="11">IF(CX7="",NA(),CX7)</f>
        <v>91.29</v>
      </c>
      <c r="CY6" s="33">
        <f t="shared" si="11"/>
        <v>94.95</v>
      </c>
      <c r="CZ6" s="33">
        <f t="shared" si="11"/>
        <v>94.68</v>
      </c>
      <c r="DA6" s="33">
        <f t="shared" si="11"/>
        <v>94.39</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x14ac:dyDescent="0.15">
      <c r="A7" s="26"/>
      <c r="B7" s="35">
        <v>2015</v>
      </c>
      <c r="C7" s="35">
        <v>53279</v>
      </c>
      <c r="D7" s="35">
        <v>47</v>
      </c>
      <c r="E7" s="35">
        <v>17</v>
      </c>
      <c r="F7" s="35">
        <v>5</v>
      </c>
      <c r="G7" s="35">
        <v>0</v>
      </c>
      <c r="H7" s="35" t="s">
        <v>96</v>
      </c>
      <c r="I7" s="35" t="s">
        <v>97</v>
      </c>
      <c r="J7" s="35" t="s">
        <v>98</v>
      </c>
      <c r="K7" s="35" t="s">
        <v>99</v>
      </c>
      <c r="L7" s="35" t="s">
        <v>100</v>
      </c>
      <c r="M7" s="36" t="s">
        <v>101</v>
      </c>
      <c r="N7" s="36" t="s">
        <v>102</v>
      </c>
      <c r="O7" s="36">
        <v>44.38</v>
      </c>
      <c r="P7" s="36">
        <v>90</v>
      </c>
      <c r="Q7" s="36">
        <v>3705</v>
      </c>
      <c r="R7" s="36">
        <v>2520</v>
      </c>
      <c r="S7" s="36">
        <v>256.72000000000003</v>
      </c>
      <c r="T7" s="36">
        <v>9.82</v>
      </c>
      <c r="U7" s="36">
        <v>1105</v>
      </c>
      <c r="V7" s="36">
        <v>0.94</v>
      </c>
      <c r="W7" s="36">
        <v>1175.53</v>
      </c>
      <c r="X7" s="36">
        <v>75.36</v>
      </c>
      <c r="Y7" s="36">
        <v>73.41</v>
      </c>
      <c r="Z7" s="36">
        <v>72.760000000000005</v>
      </c>
      <c r="AA7" s="36">
        <v>76.77</v>
      </c>
      <c r="AB7" s="36">
        <v>83.3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1499.11</v>
      </c>
      <c r="BF7" s="36">
        <v>1306.8499999999999</v>
      </c>
      <c r="BG7" s="36">
        <v>989.22</v>
      </c>
      <c r="BH7" s="36">
        <v>823.9</v>
      </c>
      <c r="BI7" s="36">
        <v>0</v>
      </c>
      <c r="BJ7" s="36">
        <v>1239.2</v>
      </c>
      <c r="BK7" s="36">
        <v>1197.82</v>
      </c>
      <c r="BL7" s="36">
        <v>1126.77</v>
      </c>
      <c r="BM7" s="36">
        <v>1044.8</v>
      </c>
      <c r="BN7" s="36">
        <v>1081.8</v>
      </c>
      <c r="BO7" s="36">
        <v>1015.77</v>
      </c>
      <c r="BP7" s="36">
        <v>29.48</v>
      </c>
      <c r="BQ7" s="36">
        <v>33.42</v>
      </c>
      <c r="BR7" s="36">
        <v>43.17</v>
      </c>
      <c r="BS7" s="36">
        <v>45.7</v>
      </c>
      <c r="BT7" s="36">
        <v>48.26</v>
      </c>
      <c r="BU7" s="36">
        <v>51.56</v>
      </c>
      <c r="BV7" s="36">
        <v>51.03</v>
      </c>
      <c r="BW7" s="36">
        <v>50.9</v>
      </c>
      <c r="BX7" s="36">
        <v>50.82</v>
      </c>
      <c r="BY7" s="36">
        <v>52.19</v>
      </c>
      <c r="BZ7" s="36">
        <v>52.78</v>
      </c>
      <c r="CA7" s="36">
        <v>391.22</v>
      </c>
      <c r="CB7" s="36">
        <v>350.97</v>
      </c>
      <c r="CC7" s="36">
        <v>304.26</v>
      </c>
      <c r="CD7" s="36">
        <v>351.52</v>
      </c>
      <c r="CE7" s="36">
        <v>317.73</v>
      </c>
      <c r="CF7" s="36">
        <v>283.26</v>
      </c>
      <c r="CG7" s="36">
        <v>289.60000000000002</v>
      </c>
      <c r="CH7" s="36">
        <v>293.27</v>
      </c>
      <c r="CI7" s="36">
        <v>300.52</v>
      </c>
      <c r="CJ7" s="36">
        <v>296.14</v>
      </c>
      <c r="CK7" s="36">
        <v>289.81</v>
      </c>
      <c r="CL7" s="36">
        <v>55.74</v>
      </c>
      <c r="CM7" s="36">
        <v>55.74</v>
      </c>
      <c r="CN7" s="36">
        <v>54.63</v>
      </c>
      <c r="CO7" s="36">
        <v>48.83</v>
      </c>
      <c r="CP7" s="36">
        <v>48.51</v>
      </c>
      <c r="CQ7" s="36">
        <v>55.2</v>
      </c>
      <c r="CR7" s="36">
        <v>54.74</v>
      </c>
      <c r="CS7" s="36">
        <v>53.78</v>
      </c>
      <c r="CT7" s="36">
        <v>53.24</v>
      </c>
      <c r="CU7" s="36">
        <v>52.31</v>
      </c>
      <c r="CV7" s="36">
        <v>52.74</v>
      </c>
      <c r="CW7" s="36">
        <v>93.66</v>
      </c>
      <c r="CX7" s="36">
        <v>91.29</v>
      </c>
      <c r="CY7" s="36">
        <v>94.95</v>
      </c>
      <c r="CZ7" s="36">
        <v>94.68</v>
      </c>
      <c r="DA7" s="36">
        <v>94.39</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2017-02-08T03:06:58Z</dcterms:created>
  <dcterms:modified xsi:type="dcterms:W3CDTF">2017-02-15T02:34:09Z</dcterms:modified>
  <cp:category/>
</cp:coreProperties>
</file>